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545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<sst xmlns="http://schemas.openxmlformats.org/spreadsheetml/2006/main" count="29" uniqueCount="25">
  <si>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fi</t>
  </si>
  <si>
    <t>pwx</t>
  </si>
  <si>
    <t>xp</t>
  </si>
  <si>
    <t>a1</t>
  </si>
  <si>
    <t>a2</t>
  </si>
  <si>
    <t>a3</t>
  </si>
  <si>
    <t>pwy</t>
  </si>
  <si>
    <t>X</t>
  </si>
  <si>
    <t>zp</t>
  </si>
  <si>
    <t>gomito alto</t>
  </si>
  <si>
    <t>Braccio antropomorfo</t>
  </si>
  <si>
    <t>base</t>
  </si>
  <si>
    <t>G</t>
  </si>
  <si>
    <t>Z</t>
  </si>
  <si>
    <r>
      <t>cos</t>
    </r>
    <r>
      <rPr>
        <sz val="9"/>
        <color indexed="8"/>
        <rFont val="Symbol"/>
        <family val="1"/>
      </rPr>
      <t>q2</t>
    </r>
  </si>
  <si>
    <r>
      <t>sen</t>
    </r>
    <r>
      <rPr>
        <sz val="9"/>
        <color indexed="8"/>
        <rFont val="Symbol"/>
        <family val="1"/>
      </rPr>
      <t>q2</t>
    </r>
  </si>
  <si>
    <t>q2</t>
  </si>
  <si>
    <r>
      <t>cos</t>
    </r>
    <r>
      <rPr>
        <sz val="9"/>
        <color indexed="8"/>
        <rFont val="Symbol"/>
        <family val="1"/>
      </rPr>
      <t>q1</t>
    </r>
  </si>
  <si>
    <r>
      <t>sen</t>
    </r>
    <r>
      <rPr>
        <sz val="9"/>
        <color indexed="8"/>
        <rFont val="Symbol"/>
        <family val="1"/>
      </rPr>
      <t>q1</t>
    </r>
  </si>
  <si>
    <t>q1</t>
  </si>
  <si>
    <t>q3</t>
  </si>
  <si>
    <t>l</t>
  </si>
  <si>
    <t>q</t>
  </si>
  <si>
    <t>rad</t>
  </si>
  <si>
    <t>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</si>
</sst>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Symbol"/>
      <family val="1"/>
    </font>
    <font>
      <b/>
      <sz val="9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Symbol"/>
      <family val="1"/>
    </font>
    <font>
      <b/>
      <sz val="9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0" fontId="44" fillId="6" borderId="12" xfId="0" applyFont="1" applyFill="1" applyBorder="1" applyAlignment="1">
      <alignment/>
    </xf>
    <xf numFmtId="164" fontId="44" fillId="6" borderId="13" xfId="0" applyNumberFormat="1" applyFont="1" applyFill="1" applyBorder="1" applyAlignment="1">
      <alignment/>
    </xf>
    <xf numFmtId="1" fontId="44" fillId="6" borderId="13" xfId="0" applyNumberFormat="1" applyFont="1" applyFill="1" applyBorder="1" applyAlignment="1">
      <alignment/>
    </xf>
    <xf numFmtId="164" fontId="47" fillId="6" borderId="14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8"/>
          <c:w val="0.954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Foglio1!$B$20:$B$23</c:f>
              <c:numCache/>
            </c:numRef>
          </c:xVal>
          <c:yVal>
            <c:numRef>
              <c:f>Foglio1!$C$20:$C$23</c:f>
              <c:numCache/>
            </c:numRef>
          </c:yVal>
          <c:smooth val="0"/>
        </c:ser>
        <c:axId val="10030521"/>
        <c:axId val="34868786"/>
      </c:scatterChart>
      <c:valAx>
        <c:axId val="10030521"/>
        <c:scaling>
          <c:orientation val="minMax"/>
          <c:max val="100"/>
          <c:min val="-10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68786"/>
        <c:crosses val="autoZero"/>
        <c:crossBetween val="midCat"/>
        <c:dispUnits/>
        <c:majorUnit val="10"/>
        <c:minorUnit val="5"/>
      </c:valAx>
      <c:valAx>
        <c:axId val="348687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3052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47625</xdr:rowOff>
    </xdr:from>
    <xdr:to>
      <xdr:col>13</xdr:col>
      <xdr:colOff>76200</xdr:colOff>
      <xdr:row>16</xdr:row>
      <xdr:rowOff>104775</xdr:rowOff>
    </xdr:to>
    <xdr:graphicFrame>
      <xdr:nvGraphicFramePr>
        <xdr:cNvPr id="1" name="Grafico 1"/>
        <xdr:cNvGraphicFramePr/>
      </xdr:nvGraphicFramePr>
      <xdr:xfrm>
        <a:off x="2305050" y="47625"/>
        <a:ext cx="43910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5.421875" style="2" customWidth="1"/>
    <col min="2" max="2" width="6.7109375" style="2" customWidth="1"/>
    <col min="3" max="3" width="6.28125" style="2" customWidth="1"/>
    <col min="4" max="4" width="3.421875" style="2" customWidth="1"/>
    <col min="5" max="5" width="5.421875" style="2" customWidth="1"/>
    <col min="6" max="16384" width="9.00390625" style="2" customWidth="1"/>
  </cols>
  <sheetData>
    <row r="1" ht="12">
      <c r="A1" s="1" t="s">
        <v>10</v>
      </c>
    </row>
    <row r="2" spans="1:3" ht="12">
      <c r="A2" s="2" t="s">
        <v>11</v>
      </c>
      <c r="B2" s="4">
        <v>0</v>
      </c>
      <c r="C2" s="4"/>
    </row>
    <row r="3" spans="1:5" ht="12">
      <c r="A3" s="2" t="s">
        <v>3</v>
      </c>
      <c r="B3" s="4">
        <v>25</v>
      </c>
      <c r="C3" s="4"/>
      <c r="D3" s="2" t="s">
        <v>2</v>
      </c>
      <c r="E3" s="2">
        <v>20</v>
      </c>
    </row>
    <row r="4" spans="1:5" ht="12">
      <c r="A4" s="2" t="s">
        <v>4</v>
      </c>
      <c r="B4" s="4">
        <v>15</v>
      </c>
      <c r="C4" s="4"/>
      <c r="D4" s="2" t="s">
        <v>8</v>
      </c>
      <c r="E4" s="2">
        <v>30</v>
      </c>
    </row>
    <row r="5" spans="1:5" ht="12">
      <c r="A5" s="2" t="s">
        <v>5</v>
      </c>
      <c r="B5" s="4">
        <v>10</v>
      </c>
      <c r="C5" s="4"/>
      <c r="D5" s="2" t="s">
        <v>0</v>
      </c>
      <c r="E5" s="2">
        <v>0</v>
      </c>
    </row>
    <row r="6" spans="2:3" ht="12">
      <c r="B6" s="4"/>
      <c r="C6" s="4"/>
    </row>
    <row r="7" spans="1:3" ht="12">
      <c r="A7" s="2" t="s">
        <v>1</v>
      </c>
      <c r="B7" s="4">
        <f>$E$3-$B$5*COS(RADIANS($E$5))</f>
        <v>10</v>
      </c>
      <c r="C7" s="4"/>
    </row>
    <row r="8" spans="1:3" ht="12">
      <c r="A8" s="2" t="s">
        <v>6</v>
      </c>
      <c r="B8" s="4">
        <f>$E$4-$B$5*SIN(RADIANS($E$5))</f>
        <v>30</v>
      </c>
      <c r="C8" s="4"/>
    </row>
    <row r="9" spans="2:3" ht="12">
      <c r="B9" s="4"/>
      <c r="C9" s="4"/>
    </row>
    <row r="10" spans="1:3" ht="12">
      <c r="A10" s="2" t="s">
        <v>14</v>
      </c>
      <c r="B10" s="3">
        <f>($B$7^2+$B$8^2-$B$3^2-$B$4^2)/(2*$B$3*$B$4)</f>
        <v>0.2</v>
      </c>
      <c r="C10" s="4" t="s">
        <v>23</v>
      </c>
    </row>
    <row r="11" spans="1:3" ht="12">
      <c r="A11" s="2" t="s">
        <v>15</v>
      </c>
      <c r="B11" s="3">
        <f>-SQRT(1-$B$10^2)</f>
        <v>-0.9797958971132712</v>
      </c>
      <c r="C11" s="4" t="s">
        <v>9</v>
      </c>
    </row>
    <row r="12" spans="1:3" ht="12">
      <c r="A12" s="5" t="s">
        <v>16</v>
      </c>
      <c r="B12" s="4">
        <f>DEGREES(ATAN2($B$10,$B$11))</f>
        <v>-78.46304096718453</v>
      </c>
      <c r="C12" s="4" t="s">
        <v>24</v>
      </c>
    </row>
    <row r="13" spans="2:3" ht="12">
      <c r="B13" s="4"/>
      <c r="C13" s="4"/>
    </row>
    <row r="14" spans="1:3" ht="12">
      <c r="A14" s="2" t="s">
        <v>17</v>
      </c>
      <c r="B14" s="3">
        <f>($B$7*($B$3+$B$4*$B$10)+$B$8*$B$4*$B$11)/($B$7^2+$B$8^2)</f>
        <v>-0.16090815370097203</v>
      </c>
      <c r="C14" s="4" t="s">
        <v>23</v>
      </c>
    </row>
    <row r="15" spans="1:3" ht="12">
      <c r="A15" s="2" t="s">
        <v>18</v>
      </c>
      <c r="B15" s="3">
        <f>($B$8*($B$3+$B$4*$B$10)-$B$7*$B$4*$B$11)/($B$7^2+$B$8^2)</f>
        <v>0.9869693845669907</v>
      </c>
      <c r="C15" s="4" t="s">
        <v>23</v>
      </c>
    </row>
    <row r="16" spans="1:3" ht="12">
      <c r="A16" s="5" t="s">
        <v>19</v>
      </c>
      <c r="B16" s="4">
        <f>DEGREES(ATAN2($B$14,$B$15))</f>
        <v>99.25961262785475</v>
      </c>
      <c r="C16" s="4" t="s">
        <v>24</v>
      </c>
    </row>
    <row r="17" spans="1:3" ht="12">
      <c r="A17" s="5" t="s">
        <v>20</v>
      </c>
      <c r="B17" s="4">
        <f>$E$5-$B$16-$B$12</f>
        <v>-20.796571660670224</v>
      </c>
      <c r="C17" s="4" t="s">
        <v>24</v>
      </c>
    </row>
    <row r="18" spans="2:3" ht="12.75" thickBot="1">
      <c r="B18" s="4"/>
      <c r="C18" s="4"/>
    </row>
    <row r="19" spans="1:5" ht="12.75" thickBot="1">
      <c r="A19" s="12" t="s">
        <v>12</v>
      </c>
      <c r="B19" s="13" t="s">
        <v>7</v>
      </c>
      <c r="C19" s="13" t="s">
        <v>13</v>
      </c>
      <c r="D19" s="14" t="s">
        <v>21</v>
      </c>
      <c r="E19" s="15" t="s">
        <v>22</v>
      </c>
    </row>
    <row r="20" spans="1:5" ht="12">
      <c r="A20" s="9">
        <v>0</v>
      </c>
      <c r="B20" s="10">
        <v>0</v>
      </c>
      <c r="C20" s="10">
        <f>$B$2</f>
        <v>0</v>
      </c>
      <c r="D20" s="11"/>
      <c r="E20" s="10"/>
    </row>
    <row r="21" spans="1:5" ht="12">
      <c r="A21" s="6">
        <v>1</v>
      </c>
      <c r="B21" s="7">
        <f>$B$3*COS(RADIANS($B$16))</f>
        <v>-4.022703842524297</v>
      </c>
      <c r="C21" s="7">
        <f>$B$3*SIN(RADIANS($B$16))+$B$2</f>
        <v>24.674234614174768</v>
      </c>
      <c r="D21" s="8">
        <f>((B20-B21)^2+(C20-C21)^2)^0.5</f>
        <v>25</v>
      </c>
      <c r="E21" s="7">
        <f>$B$16</f>
        <v>99.25961262785475</v>
      </c>
    </row>
    <row r="22" spans="1:5" ht="12">
      <c r="A22" s="6">
        <v>2</v>
      </c>
      <c r="B22" s="7">
        <f>$B$7</f>
        <v>10</v>
      </c>
      <c r="C22" s="7">
        <f>$B$8+$B$2</f>
        <v>30</v>
      </c>
      <c r="D22" s="8">
        <f>((B21-B22)^2+(C21-C22)^2)^0.5</f>
        <v>14.999999999999996</v>
      </c>
      <c r="E22" s="7">
        <f>$B$12</f>
        <v>-78.46304096718453</v>
      </c>
    </row>
    <row r="23" spans="1:5" ht="12">
      <c r="A23" s="6">
        <v>3</v>
      </c>
      <c r="B23" s="7">
        <f>$E$3</f>
        <v>20</v>
      </c>
      <c r="C23" s="7">
        <f>$E$4+$B$2</f>
        <v>30</v>
      </c>
      <c r="D23" s="8">
        <f>((B22-B23)^2+(C22-C23)^2)^0.5</f>
        <v>10</v>
      </c>
      <c r="E23" s="7">
        <f>$B$17</f>
        <v>-20.796571660670224</v>
      </c>
    </row>
    <row r="26" ht="12">
      <c r="B26" s="3"/>
    </row>
    <row r="27" ht="12">
      <c r="B27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Angelo</cp:lastModifiedBy>
  <dcterms:created xsi:type="dcterms:W3CDTF">2013-05-14T04:48:31Z</dcterms:created>
  <dcterms:modified xsi:type="dcterms:W3CDTF">2013-05-19T15:37:01Z</dcterms:modified>
  <cp:category/>
  <cp:version/>
  <cp:contentType/>
  <cp:contentStatus/>
</cp:coreProperties>
</file>